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50" windowHeight="14200"/>
  </bookViews>
  <sheets>
    <sheet name="Sheet1" sheetId="3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F01627454369446D89706C8B71C4E72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441815" y="4629150"/>
          <a:ext cx="10715625" cy="8201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0FA192EB890B4ED09FC7271F86728F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454515" y="7456170"/>
          <a:ext cx="8439150" cy="7924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37EAD7F4971F4EE0911533AC38F49E7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441815" y="2247900"/>
          <a:ext cx="8924925" cy="6286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4C6EA0DD289F4F8B9B25814C7192670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441815" y="3690620"/>
          <a:ext cx="9201150" cy="6229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8ACDD6B8183C4FC58B44B73325E0994D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441815" y="5234305"/>
          <a:ext cx="8877300" cy="7105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FCC7BD9616B34E2A8F3AC81A8FC4258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441815" y="257175"/>
          <a:ext cx="8420100" cy="5667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4C3E6E0B43FA42989B7DCB526D65C55B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441815" y="6760210"/>
          <a:ext cx="9144000" cy="6743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9225105D14104E5A841B399262297D2B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441815" y="10258425"/>
          <a:ext cx="12544425" cy="8448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288D2396625444C784CB8EE9C8434876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441815" y="12546965"/>
          <a:ext cx="6696075" cy="632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4AE147C8F20B4BCBAB9A75AA044CA6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441815" y="14946630"/>
          <a:ext cx="9525000" cy="701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1A6B17EBF0964DABB43D7BC9FBF9E2C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441815" y="12289790"/>
          <a:ext cx="9115425" cy="7448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DF5D4570010449899AAC090600525DE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441815" y="12032615"/>
          <a:ext cx="6677025" cy="6143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C6E67BCD82AE4178BD2D4508A629042F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441815" y="20053300"/>
          <a:ext cx="8505825" cy="6791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823DFE819919470090E36AF3AE88DEB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441815" y="18120360"/>
          <a:ext cx="6457950" cy="5886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29062497E9484006B1B8238B3C4F1AC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441815" y="31666815"/>
          <a:ext cx="10848975" cy="8086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D8461DE24B9E470A9EE9760FFC658E5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9441815" y="33363535"/>
          <a:ext cx="7439025" cy="594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FAD496D5910B472E9EE786B91C9A632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441815" y="35180270"/>
          <a:ext cx="5638800" cy="4705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52963A9384A642FFA52944589B98CFA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9441815" y="37590730"/>
          <a:ext cx="6686550" cy="5543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9F6AC344A0EB49C7878705E3BEF93D3A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9441815" y="37076380"/>
          <a:ext cx="5343525" cy="505777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<sst xmlns="http://schemas.openxmlformats.org/spreadsheetml/2006/main" count="281" uniqueCount="163">
  <si>
    <t>序号</t>
  </si>
  <si>
    <t>图层类型</t>
  </si>
  <si>
    <t>图层管理名称</t>
  </si>
  <si>
    <t>一级图层管理名称</t>
  </si>
  <si>
    <t>二级图层管理名称</t>
  </si>
  <si>
    <t>功能截图</t>
  </si>
  <si>
    <t>功能描述</t>
  </si>
  <si>
    <t>核心</t>
  </si>
  <si>
    <t>气象站图层</t>
  </si>
  <si>
    <t>实时气象</t>
  </si>
  <si>
    <t>实时气温</t>
  </si>
  <si>
    <t>全市当前各处的最高气温。</t>
  </si>
  <si>
    <t>1小时降雨量</t>
  </si>
  <si>
    <t>全市1小时内降雨量。</t>
  </si>
  <si>
    <t>3小时降雨量</t>
  </si>
  <si>
    <t>全市3小时内降雨量。</t>
  </si>
  <si>
    <t>6小时降雨量</t>
  </si>
  <si>
    <t>全市6小时内降雨量。</t>
  </si>
  <si>
    <t>预测气象</t>
  </si>
  <si>
    <t>全市未来1-6小时降雨量预测值。</t>
  </si>
  <si>
    <t>雷电</t>
  </si>
  <si>
    <t>全市所有雷击情况地点标记以及台账。</t>
  </si>
  <si>
    <t>预警内涝点</t>
  </si>
  <si>
    <t>全市根据降雨情况预测可能产生内涝的地区。</t>
  </si>
  <si>
    <t>台风</t>
  </si>
  <si>
    <t>全国目前台风轨迹情况。</t>
  </si>
  <si>
    <t>内涝全量图层</t>
  </si>
  <si>
    <t>全市内涝地点查看。</t>
  </si>
  <si>
    <t>山火风险等级分布图</t>
  </si>
  <si>
    <t>山火隐患点</t>
  </si>
  <si>
    <t>全市所有山火隐患点标记以及台账。</t>
  </si>
  <si>
    <t>市政专网地下管线图层</t>
  </si>
  <si>
    <t>燃气管线</t>
  </si>
  <si>
    <t>全市燃气相关管线图。</t>
  </si>
  <si>
    <t>排水管线</t>
  </si>
  <si>
    <t>全市排水系统管线图。</t>
  </si>
  <si>
    <t>给水管线</t>
  </si>
  <si>
    <t>全市所有供水管线图。</t>
  </si>
  <si>
    <t>通信管线</t>
  </si>
  <si>
    <t>全市通信相关管线图。</t>
  </si>
  <si>
    <t>其他管线</t>
  </si>
  <si>
    <t>全市除燃气、排水、给水、通信、电力管线以外的管线。</t>
  </si>
  <si>
    <t>电力管线</t>
  </si>
  <si>
    <t>全市电力相关管线图。</t>
  </si>
  <si>
    <t>网格区域图层</t>
  </si>
  <si>
    <t>城中村（规划）</t>
  </si>
  <si>
    <t>全市272个城中村图层，展现城中村内的网格，以及统计网格个数。</t>
  </si>
  <si>
    <t>控制性详细规划</t>
  </si>
  <si>
    <t>四标四实</t>
  </si>
  <si>
    <t>自然村（规划）</t>
  </si>
  <si>
    <t>行政区域</t>
  </si>
  <si>
    <t>广州局内控网格</t>
  </si>
  <si>
    <t>各区局根据实际网格管理需求绘制网格，展示网格基本信息，包括网格名称，网格面积，网格管理员等信息。</t>
  </si>
  <si>
    <t>基础</t>
  </si>
  <si>
    <t>数字供电所图层</t>
  </si>
  <si>
    <t>智能设备图层</t>
  </si>
  <si>
    <t>智能电房</t>
  </si>
  <si>
    <t>智能电房2.0</t>
  </si>
  <si>
    <t>智能电房3.0</t>
  </si>
  <si>
    <t>智能工井</t>
  </si>
  <si>
    <t>智能台区</t>
  </si>
  <si>
    <t>营配2.0</t>
  </si>
  <si>
    <t>高级量测</t>
  </si>
  <si>
    <t>智能台区3.0</t>
  </si>
  <si>
    <t>无人机图层</t>
  </si>
  <si>
    <t>机巢</t>
  </si>
  <si>
    <t>航线</t>
  </si>
  <si>
    <t>无人机轨迹</t>
  </si>
  <si>
    <t>视频图层</t>
  </si>
  <si>
    <t>输变配和政府视频不在线</t>
  </si>
  <si>
    <t>全市输变配和政府视频处于离线状态的摄像头</t>
  </si>
  <si>
    <t>输变配和政府视频在线</t>
  </si>
  <si>
    <t>全市输变配和政府视频处于在线状态的摄像头</t>
  </si>
  <si>
    <t>政务视频图层（南沙）</t>
  </si>
  <si>
    <t>AI告警</t>
  </si>
  <si>
    <t>AI视频巡视中由AI自动识别的告警截图所在位置以及截取告警画面展示。</t>
  </si>
  <si>
    <t>设备图层</t>
  </si>
  <si>
    <t>全量变压器</t>
  </si>
  <si>
    <t>全市所有变压器位置展示。</t>
  </si>
  <si>
    <t>台区供电范围</t>
  </si>
  <si>
    <t>输电线路</t>
  </si>
  <si>
    <t>全市输电线路展示。</t>
  </si>
  <si>
    <t>管廊</t>
  </si>
  <si>
    <t>风险图层</t>
  </si>
  <si>
    <t>隐患风险（高德地图来源）</t>
  </si>
  <si>
    <t>市政三防</t>
  </si>
  <si>
    <t>开挖图层</t>
  </si>
  <si>
    <t>鱼塘风险</t>
  </si>
  <si>
    <t>隐患图层</t>
  </si>
  <si>
    <t>树障</t>
  </si>
  <si>
    <t>黑电房</t>
  </si>
  <si>
    <t>电气火灾</t>
  </si>
  <si>
    <t>外力破坏</t>
  </si>
  <si>
    <t>外力破坏已处理</t>
  </si>
  <si>
    <t>外力破坏处理中</t>
  </si>
  <si>
    <t>水浸电房</t>
  </si>
  <si>
    <t>隐患内涝区域</t>
  </si>
  <si>
    <t>政企水浸隐患</t>
  </si>
  <si>
    <t>设施内涝</t>
  </si>
  <si>
    <t>政府隐患</t>
  </si>
  <si>
    <t>缺陷图层</t>
  </si>
  <si>
    <t>设备缺陷</t>
  </si>
  <si>
    <t>应急队伍图层</t>
  </si>
  <si>
    <t>资源集结点</t>
  </si>
  <si>
    <t>应急队伍</t>
  </si>
  <si>
    <t>应急车辆图层</t>
  </si>
  <si>
    <t>应急发电车</t>
  </si>
  <si>
    <t>应急抢修车</t>
  </si>
  <si>
    <t>物资车</t>
  </si>
  <si>
    <t>卫星车</t>
  </si>
  <si>
    <t>照明车</t>
  </si>
  <si>
    <t>龙吸水</t>
  </si>
  <si>
    <t>应急物资图层</t>
  </si>
  <si>
    <t>仓库</t>
  </si>
  <si>
    <t>物资配送</t>
  </si>
  <si>
    <t>快速复电图层</t>
  </si>
  <si>
    <t>驻点饱和预警</t>
  </si>
  <si>
    <t>抢修人员</t>
  </si>
  <si>
    <t>客户诉求预警</t>
  </si>
  <si>
    <t>抢修工单</t>
  </si>
  <si>
    <t>低压停电</t>
  </si>
  <si>
    <t>故障停电</t>
  </si>
  <si>
    <t>疑似停电</t>
  </si>
  <si>
    <t>计划停电</t>
  </si>
  <si>
    <t>低压计划停电</t>
  </si>
  <si>
    <t>运营商光猫疑似停电告警</t>
  </si>
  <si>
    <t>中压疑似停电</t>
  </si>
  <si>
    <t>低压报障客户诉求</t>
  </si>
  <si>
    <t>中压停电图层</t>
  </si>
  <si>
    <t>停电区域</t>
  </si>
  <si>
    <t>受影响设备GIS图层</t>
  </si>
  <si>
    <t>停电影响用户</t>
  </si>
  <si>
    <t>通信图层</t>
  </si>
  <si>
    <t>光纤智能监测</t>
  </si>
  <si>
    <t>光纤测振</t>
  </si>
  <si>
    <t>光纤测温</t>
  </si>
  <si>
    <t>光缆风险</t>
  </si>
  <si>
    <t>共模光缆</t>
  </si>
  <si>
    <t>站点单光缆</t>
  </si>
  <si>
    <t>光缆受损</t>
  </si>
  <si>
    <t>光缆设备风险</t>
  </si>
  <si>
    <t>通信资源图层</t>
  </si>
  <si>
    <t>主网光缆</t>
  </si>
  <si>
    <t>站点</t>
  </si>
  <si>
    <t>配网光缆</t>
  </si>
  <si>
    <t>重要业务</t>
  </si>
  <si>
    <t>工程图层</t>
  </si>
  <si>
    <t>基建项目</t>
  </si>
  <si>
    <t>快速机制</t>
  </si>
  <si>
    <t>计划拿地</t>
  </si>
  <si>
    <t>运行调荷</t>
  </si>
  <si>
    <t>个性化图层</t>
  </si>
  <si>
    <t>海珠</t>
  </si>
  <si>
    <t>南沙</t>
  </si>
  <si>
    <t>海珠洪涝淹没水深</t>
  </si>
  <si>
    <t>营销图层</t>
  </si>
  <si>
    <t>特殊客户</t>
  </si>
  <si>
    <t>客服工单图层</t>
  </si>
  <si>
    <t>客服投诉图层</t>
  </si>
  <si>
    <t>用户欠费</t>
  </si>
  <si>
    <t>社区</t>
  </si>
  <si>
    <t>人员工单</t>
  </si>
  <si>
    <t>用户诉求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</si>
</sst>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3">
    <font>
      <sz val="11"/>
      <color theme="1"/>
      <name val="宋体"/>
      <charset val="134"/>
      <scheme val="minor"/>
    </font>
    <font>
      <sz val="14"/>
      <color theme="1"/>
      <name val="Microsoft YaHei Light"/>
      <charset val="134"/>
    </font>
    <font>
      <sz val="14"/>
      <color theme="1"/>
      <name val="微软雅黑"/>
      <charset val="134"/>
    </font>
    <font>
      <sz val="11"/>
      <color theme="1"/>
      <name val="微软雅黑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3" borderId="5" applyNumberFormat="0" applyFont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6" applyNumberFormat="0" applyFill="0" applyAlignment="0" applyProtection="0">
      <alignment vertical="center"/>
    </xf>
    <xf numFmtId="0" fontId="10" fillId="0" borderId="6" applyNumberFormat="0" applyFill="0" applyAlignment="0" applyProtection="0">
      <alignment vertical="center"/>
    </xf>
    <xf numFmtId="0" fontId="11" fillId="0" borderId="7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4" borderId="8" applyNumberFormat="0" applyAlignment="0" applyProtection="0">
      <alignment vertical="center"/>
    </xf>
    <xf numFmtId="0" fontId="13" fillId="5" borderId="9" applyNumberFormat="0" applyAlignment="0" applyProtection="0">
      <alignment vertical="center"/>
    </xf>
    <xf numFmtId="0" fontId="14" fillId="5" borderId="8" applyNumberFormat="0" applyAlignment="0" applyProtection="0">
      <alignment vertical="center"/>
    </xf>
    <xf numFmtId="0" fontId="15" fillId="6" borderId="10" applyNumberFormat="0" applyAlignment="0" applyProtection="0">
      <alignment vertical="center"/>
    </xf>
    <xf numFmtId="0" fontId="16" fillId="0" borderId="11" applyNumberFormat="0" applyFill="0" applyAlignment="0" applyProtection="0">
      <alignment vertical="center"/>
    </xf>
    <xf numFmtId="0" fontId="17" fillId="0" borderId="12" applyNumberFormat="0" applyFill="0" applyAlignment="0" applyProtection="0">
      <alignment vertical="center"/>
    </xf>
    <xf numFmtId="0" fontId="18" fillId="7" borderId="0" applyNumberFormat="0" applyBorder="0" applyAlignment="0" applyProtection="0">
      <alignment vertical="center"/>
    </xf>
    <xf numFmtId="0" fontId="19" fillId="8" borderId="0" applyNumberFormat="0" applyBorder="0" applyAlignment="0" applyProtection="0">
      <alignment vertical="center"/>
    </xf>
    <xf numFmtId="0" fontId="20" fillId="9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1" fillId="13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1" fillId="33" borderId="0" applyNumberFormat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vertical="center"/>
    </xf>
    <xf numFmtId="0" fontId="1" fillId="0" borderId="1" xfId="0" applyFont="1" applyBorder="1">
      <alignment vertical="center"/>
    </xf>
    <xf numFmtId="0" fontId="1" fillId="0" borderId="1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05"/>
  <sheetViews>
    <sheetView tabSelected="1" topLeftCell="A3" workbookViewId="0">
      <selection activeCell="J4" sqref="J4"/>
    </sheetView>
  </sheetViews>
  <sheetFormatPr defaultColWidth="9" defaultRowHeight="19" outlineLevelCol="6"/>
  <cols>
    <col min="1" max="1" width="8.88181818181818" style="1"/>
    <col min="2" max="2" width="11.2545454545455" style="1" customWidth="1"/>
    <col min="3" max="3" width="30.3363636363636" style="1" customWidth="1"/>
    <col min="4" max="4" width="37.7727272727273" style="1" customWidth="1"/>
    <col min="5" max="5" width="35.6636363636364" style="1" customWidth="1"/>
    <col min="6" max="6" width="29.7545454545455" style="1" customWidth="1"/>
    <col min="7" max="7" width="31.5" style="2" customWidth="1"/>
    <col min="8" max="16384" width="8.88181818181818" style="1"/>
  </cols>
  <sheetData>
    <row r="1" spans="1:7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4" t="s">
        <v>5</v>
      </c>
      <c r="G1" s="5" t="s">
        <v>6</v>
      </c>
    </row>
    <row r="2" ht="120.85" spans="1:7">
      <c r="A2" s="3">
        <v>1</v>
      </c>
      <c r="B2" s="3" t="s">
        <v>7</v>
      </c>
      <c r="C2" s="6" t="s">
        <v>8</v>
      </c>
      <c r="D2" s="6" t="s">
        <v>9</v>
      </c>
      <c r="E2" s="3" t="s">
        <v>10</v>
      </c>
      <c r="F2" s="7" t="str">
        <f>_xlfn.DISPIMG("ID_FCC7BD9616B34E2A8F3AC81A8FC42580",1)</f>
        <v>=DISPIMG("ID_FCC7BD9616B34E2A8F3AC81A8FC42580",1)</v>
      </c>
      <c r="G2" s="8" t="s">
        <v>11</v>
      </c>
    </row>
    <row r="3" ht="126.35" spans="1:7">
      <c r="A3" s="3">
        <v>2</v>
      </c>
      <c r="B3" s="3" t="s">
        <v>7</v>
      </c>
      <c r="C3" s="6" t="s">
        <v>8</v>
      </c>
      <c r="D3" s="6" t="s">
        <v>9</v>
      </c>
      <c r="E3" s="3" t="s">
        <v>12</v>
      </c>
      <c r="F3" s="7" t="str">
        <f>_xlfn.DISPIMG("ID_37EAD7F4971F4EE0911533AC38F49E71",1)</f>
        <v>=DISPIMG("ID_37EAD7F4971F4EE0911533AC38F49E71",1)</v>
      </c>
      <c r="G3" s="8" t="s">
        <v>13</v>
      </c>
    </row>
    <row r="4" ht="121.55" spans="1:7">
      <c r="A4" s="3">
        <v>3</v>
      </c>
      <c r="B4" s="3" t="s">
        <v>7</v>
      </c>
      <c r="C4" s="6" t="s">
        <v>8</v>
      </c>
      <c r="D4" s="6" t="s">
        <v>9</v>
      </c>
      <c r="E4" s="3" t="s">
        <v>14</v>
      </c>
      <c r="F4" s="7" t="str">
        <f>_xlfn.DISPIMG("ID_4C6EA0DD289F4F8B9B25814C71926701",1)</f>
        <v>=DISPIMG("ID_4C6EA0DD289F4F8B9B25814C71926701",1)</v>
      </c>
      <c r="G4" s="8" t="s">
        <v>15</v>
      </c>
    </row>
    <row r="5" ht="143.3" spans="1:7">
      <c r="A5" s="3">
        <v>4</v>
      </c>
      <c r="B5" s="3" t="s">
        <v>7</v>
      </c>
      <c r="C5" s="6" t="s">
        <v>8</v>
      </c>
      <c r="D5" s="6" t="s">
        <v>9</v>
      </c>
      <c r="E5" s="3" t="s">
        <v>16</v>
      </c>
      <c r="F5" s="7" t="str">
        <f>_xlfn.DISPIMG("ID_8ACDD6B8183C4FC58B44B73325E0994D",1)</f>
        <v>=DISPIMG("ID_8ACDD6B8183C4FC58B44B73325E0994D",1)</v>
      </c>
      <c r="G5" s="8" t="s">
        <v>17</v>
      </c>
    </row>
    <row r="6" ht="132.2" spans="1:7">
      <c r="A6" s="3">
        <v>5</v>
      </c>
      <c r="B6" s="3" t="s">
        <v>7</v>
      </c>
      <c r="C6" s="6" t="s">
        <v>8</v>
      </c>
      <c r="D6" s="3" t="s">
        <v>18</v>
      </c>
      <c r="E6" s="3"/>
      <c r="F6" s="7" t="str">
        <f>_xlfn.DISPIMG("ID_4C3E6E0B43FA42989B7DCB526D65C55B",1)</f>
        <v>=DISPIMG("ID_4C3E6E0B43FA42989B7DCB526D65C55B",1)</v>
      </c>
      <c r="G6" s="8" t="s">
        <v>19</v>
      </c>
    </row>
    <row r="7" ht="38" spans="1:7">
      <c r="A7" s="3">
        <v>6</v>
      </c>
      <c r="B7" s="3" t="s">
        <v>7</v>
      </c>
      <c r="C7" s="6" t="s">
        <v>8</v>
      </c>
      <c r="D7" s="3" t="s">
        <v>20</v>
      </c>
      <c r="E7" s="3"/>
      <c r="F7" s="7"/>
      <c r="G7" s="8" t="s">
        <v>21</v>
      </c>
    </row>
    <row r="8" ht="38" spans="1:7">
      <c r="A8" s="3">
        <v>7</v>
      </c>
      <c r="B8" s="3" t="s">
        <v>7</v>
      </c>
      <c r="C8" s="6" t="s">
        <v>8</v>
      </c>
      <c r="D8" s="3" t="s">
        <v>22</v>
      </c>
      <c r="E8" s="3"/>
      <c r="F8" s="7"/>
      <c r="G8" s="8" t="s">
        <v>23</v>
      </c>
    </row>
    <row r="9" ht="120.95" spans="1:7">
      <c r="A9" s="3">
        <v>8</v>
      </c>
      <c r="B9" s="3" t="s">
        <v>7</v>
      </c>
      <c r="C9" s="6" t="s">
        <v>8</v>
      </c>
      <c r="D9" s="3" t="s">
        <v>24</v>
      </c>
      <c r="E9" s="3"/>
      <c r="F9" s="7" t="str">
        <f>_xlfn.DISPIMG("ID_9225105D14104E5A841B399262297D2B",1)</f>
        <v>=DISPIMG("ID_9225105D14104E5A841B399262297D2B",1)</v>
      </c>
      <c r="G9" s="8" t="s">
        <v>25</v>
      </c>
    </row>
    <row r="10" spans="1:7">
      <c r="A10" s="3">
        <v>9</v>
      </c>
      <c r="B10" s="3" t="s">
        <v>7</v>
      </c>
      <c r="C10" s="6" t="s">
        <v>8</v>
      </c>
      <c r="D10" s="3" t="s">
        <v>26</v>
      </c>
      <c r="E10" s="3"/>
      <c r="F10" s="7"/>
      <c r="G10" s="8" t="s">
        <v>27</v>
      </c>
    </row>
    <row r="11" spans="1:7">
      <c r="A11" s="3">
        <v>10</v>
      </c>
      <c r="B11" s="3" t="s">
        <v>7</v>
      </c>
      <c r="C11" s="6" t="s">
        <v>8</v>
      </c>
      <c r="D11" s="3" t="s">
        <v>28</v>
      </c>
      <c r="E11" s="3"/>
      <c r="F11" s="7"/>
      <c r="G11" s="8"/>
    </row>
    <row r="12" ht="38" spans="1:7">
      <c r="A12" s="3">
        <v>11</v>
      </c>
      <c r="B12" s="3" t="s">
        <v>7</v>
      </c>
      <c r="C12" s="6" t="s">
        <v>8</v>
      </c>
      <c r="D12" s="3" t="s">
        <v>29</v>
      </c>
      <c r="E12" s="3"/>
      <c r="F12" s="7"/>
      <c r="G12" s="8" t="s">
        <v>30</v>
      </c>
    </row>
    <row r="13" ht="164.4" spans="1:7">
      <c r="A13" s="3">
        <v>12</v>
      </c>
      <c r="B13" s="3" t="s">
        <v>7</v>
      </c>
      <c r="C13" s="3" t="s">
        <v>31</v>
      </c>
      <c r="D13" s="3" t="s">
        <v>32</v>
      </c>
      <c r="E13" s="3"/>
      <c r="F13" s="7" t="str">
        <f>_xlfn.DISPIMG("ID_DF5D4570010449899AAC090600525DE7",1)</f>
        <v>=DISPIMG("ID_DF5D4570010449899AAC090600525DE7",1)</v>
      </c>
      <c r="G13" s="8" t="s">
        <v>33</v>
      </c>
    </row>
    <row r="14" ht="146.25" spans="1:7">
      <c r="A14" s="3">
        <v>13</v>
      </c>
      <c r="B14" s="3" t="s">
        <v>7</v>
      </c>
      <c r="C14" s="3"/>
      <c r="D14" s="3" t="s">
        <v>34</v>
      </c>
      <c r="E14" s="3"/>
      <c r="F14" s="7" t="str">
        <f>_xlfn.DISPIMG("ID_1A6B17EBF0964DABB43D7BC9FBF9E2C3",1)</f>
        <v>=DISPIMG("ID_1A6B17EBF0964DABB43D7BC9FBF9E2C3",1)</v>
      </c>
      <c r="G14" s="8" t="s">
        <v>35</v>
      </c>
    </row>
    <row r="15" ht="168.7" spans="1:7">
      <c r="A15" s="3">
        <v>14</v>
      </c>
      <c r="B15" s="3" t="s">
        <v>7</v>
      </c>
      <c r="C15" s="3"/>
      <c r="D15" s="3" t="s">
        <v>36</v>
      </c>
      <c r="E15" s="3"/>
      <c r="F15" s="7" t="str">
        <f>_xlfn.DISPIMG("ID_288D2396625444C784CB8EE9C8434876",1)</f>
        <v>=DISPIMG("ID_288D2396625444C784CB8EE9C8434876",1)</v>
      </c>
      <c r="G15" s="8" t="s">
        <v>37</v>
      </c>
    </row>
    <row r="16" ht="162.9" spans="1:7">
      <c r="A16" s="3">
        <v>15</v>
      </c>
      <c r="B16" s="3" t="s">
        <v>7</v>
      </c>
      <c r="C16" s="3"/>
      <c r="D16" s="3" t="s">
        <v>38</v>
      </c>
      <c r="E16" s="3"/>
      <c r="F16" s="7" t="str">
        <f>_xlfn.DISPIMG("ID_823DFE819919470090E36AF3AE88DEB6",1)</f>
        <v>=DISPIMG("ID_823DFE819919470090E36AF3AE88DEB6",1)</v>
      </c>
      <c r="G16" s="8" t="s">
        <v>39</v>
      </c>
    </row>
    <row r="17" ht="131.95" spans="1:7">
      <c r="A17" s="3">
        <v>16</v>
      </c>
      <c r="B17" s="3" t="s">
        <v>7</v>
      </c>
      <c r="C17" s="3"/>
      <c r="D17" s="3" t="s">
        <v>40</v>
      </c>
      <c r="E17" s="3"/>
      <c r="F17" s="7" t="str">
        <f>_xlfn.DISPIMG("ID_4AE147C8F20B4BCBAB9A75AA044CA611",1)</f>
        <v>=DISPIMG("ID_4AE147C8F20B4BCBAB9A75AA044CA611",1)</v>
      </c>
      <c r="G17" s="8" t="s">
        <v>41</v>
      </c>
    </row>
    <row r="18" ht="142.95" spans="1:7">
      <c r="A18" s="3">
        <v>17</v>
      </c>
      <c r="B18" s="3" t="s">
        <v>7</v>
      </c>
      <c r="C18" s="3"/>
      <c r="D18" s="3" t="s">
        <v>42</v>
      </c>
      <c r="E18" s="3"/>
      <c r="F18" s="7" t="str">
        <f>_xlfn.DISPIMG("ID_C6E67BCD82AE4178BD2D4508A629042F",1)</f>
        <v>=DISPIMG("ID_C6E67BCD82AE4178BD2D4508A629042F",1)</v>
      </c>
      <c r="G18" s="8" t="s">
        <v>43</v>
      </c>
    </row>
    <row r="19" ht="137.1" spans="1:7">
      <c r="A19" s="3">
        <v>21</v>
      </c>
      <c r="B19" s="3" t="s">
        <v>7</v>
      </c>
      <c r="C19" s="3" t="s">
        <v>44</v>
      </c>
      <c r="D19" s="3" t="s">
        <v>45</v>
      </c>
      <c r="E19" s="3"/>
      <c r="F19" s="7" t="str">
        <f>_xlfn.DISPIMG("ID_F01627454369446D89706C8B71C4E720",1)</f>
        <v>=DISPIMG("ID_F01627454369446D89706C8B71C4E720",1)</v>
      </c>
      <c r="G19" s="8" t="s">
        <v>46</v>
      </c>
    </row>
    <row r="20" spans="1:7">
      <c r="A20" s="3">
        <v>22</v>
      </c>
      <c r="B20" s="3" t="s">
        <v>7</v>
      </c>
      <c r="C20" s="3"/>
      <c r="D20" s="3" t="s">
        <v>47</v>
      </c>
      <c r="E20" s="3"/>
      <c r="F20" s="7"/>
      <c r="G20" s="8"/>
    </row>
    <row r="21" spans="1:7">
      <c r="A21" s="3">
        <v>23</v>
      </c>
      <c r="B21" s="3" t="s">
        <v>7</v>
      </c>
      <c r="C21" s="3"/>
      <c r="D21" s="3" t="s">
        <v>48</v>
      </c>
      <c r="E21" s="3"/>
      <c r="F21" s="7"/>
      <c r="G21" s="8"/>
    </row>
    <row r="22" spans="1:7">
      <c r="A22" s="3">
        <v>24</v>
      </c>
      <c r="B22" s="3" t="s">
        <v>7</v>
      </c>
      <c r="C22" s="3"/>
      <c r="D22" s="3" t="s">
        <v>49</v>
      </c>
      <c r="E22" s="3"/>
      <c r="F22" s="7"/>
      <c r="G22" s="8"/>
    </row>
    <row r="23" spans="1:7">
      <c r="A23" s="3">
        <v>25</v>
      </c>
      <c r="B23" s="3" t="s">
        <v>7</v>
      </c>
      <c r="C23" s="3"/>
      <c r="D23" s="3" t="s">
        <v>50</v>
      </c>
      <c r="E23" s="3"/>
      <c r="F23" s="7"/>
      <c r="G23" s="8"/>
    </row>
    <row r="24" ht="167.75" spans="1:7">
      <c r="A24" s="3">
        <v>26</v>
      </c>
      <c r="B24" s="3" t="s">
        <v>7</v>
      </c>
      <c r="C24" s="3"/>
      <c r="D24" s="3" t="s">
        <v>51</v>
      </c>
      <c r="E24" s="3"/>
      <c r="F24" s="7" t="str">
        <f>_xlfn.DISPIMG("ID_0FA192EB890B4ED09FC7271F86728F12",1)</f>
        <v>=DISPIMG("ID_0FA192EB890B4ED09FC7271F86728F12",1)</v>
      </c>
      <c r="G24" s="8" t="s">
        <v>52</v>
      </c>
    </row>
    <row r="25" spans="1:7">
      <c r="A25" s="3">
        <v>27</v>
      </c>
      <c r="B25" s="3" t="s">
        <v>53</v>
      </c>
      <c r="C25" s="3"/>
      <c r="D25" s="3" t="s">
        <v>54</v>
      </c>
      <c r="E25" s="3"/>
      <c r="F25" s="7"/>
      <c r="G25" s="8"/>
    </row>
    <row r="26" spans="1:7">
      <c r="A26" s="3">
        <v>28</v>
      </c>
      <c r="B26" s="3" t="s">
        <v>53</v>
      </c>
      <c r="C26" s="3" t="s">
        <v>55</v>
      </c>
      <c r="D26" s="3" t="s">
        <v>56</v>
      </c>
      <c r="E26" s="3" t="s">
        <v>57</v>
      </c>
      <c r="F26" s="7"/>
      <c r="G26" s="8"/>
    </row>
    <row r="27" spans="1:7">
      <c r="A27" s="3">
        <v>29</v>
      </c>
      <c r="B27" s="3" t="s">
        <v>53</v>
      </c>
      <c r="C27" s="3"/>
      <c r="D27" s="3"/>
      <c r="E27" s="3" t="s">
        <v>58</v>
      </c>
      <c r="F27" s="7"/>
      <c r="G27" s="8"/>
    </row>
    <row r="28" spans="1:7">
      <c r="A28" s="3">
        <v>30</v>
      </c>
      <c r="B28" s="3" t="s">
        <v>53</v>
      </c>
      <c r="C28" s="3"/>
      <c r="D28" s="3" t="s">
        <v>59</v>
      </c>
      <c r="E28" s="3"/>
      <c r="F28" s="7"/>
      <c r="G28" s="8"/>
    </row>
    <row r="29" spans="1:7">
      <c r="A29" s="3">
        <v>31</v>
      </c>
      <c r="B29" s="3" t="s">
        <v>53</v>
      </c>
      <c r="C29" s="3"/>
      <c r="D29" s="3" t="s">
        <v>60</v>
      </c>
      <c r="E29" s="3" t="s">
        <v>61</v>
      </c>
      <c r="F29" s="7"/>
      <c r="G29" s="8"/>
    </row>
    <row r="30" spans="1:7">
      <c r="A30" s="3">
        <v>32</v>
      </c>
      <c r="B30" s="3" t="s">
        <v>53</v>
      </c>
      <c r="C30" s="3"/>
      <c r="D30" s="3"/>
      <c r="E30" s="3" t="s">
        <v>60</v>
      </c>
      <c r="F30" s="7"/>
      <c r="G30" s="8"/>
    </row>
    <row r="31" spans="1:7">
      <c r="A31" s="3">
        <v>33</v>
      </c>
      <c r="B31" s="3" t="s">
        <v>53</v>
      </c>
      <c r="C31" s="3"/>
      <c r="D31" s="3"/>
      <c r="E31" s="3" t="s">
        <v>62</v>
      </c>
      <c r="F31" s="7"/>
      <c r="G31" s="8"/>
    </row>
    <row r="32" spans="1:7">
      <c r="A32" s="3">
        <v>34</v>
      </c>
      <c r="B32" s="3" t="s">
        <v>53</v>
      </c>
      <c r="C32" s="3"/>
      <c r="D32" s="3"/>
      <c r="E32" s="3" t="s">
        <v>63</v>
      </c>
      <c r="F32" s="7"/>
      <c r="G32" s="8"/>
    </row>
    <row r="33" spans="1:7">
      <c r="A33" s="3">
        <v>35</v>
      </c>
      <c r="B33" s="3" t="s">
        <v>53</v>
      </c>
      <c r="C33" s="3" t="s">
        <v>64</v>
      </c>
      <c r="D33" s="3" t="s">
        <v>65</v>
      </c>
      <c r="E33" s="3"/>
      <c r="F33" s="7"/>
      <c r="G33" s="8"/>
    </row>
    <row r="34" spans="1:7">
      <c r="A34" s="3">
        <v>36</v>
      </c>
      <c r="B34" s="3" t="s">
        <v>53</v>
      </c>
      <c r="C34" s="3"/>
      <c r="D34" s="3" t="s">
        <v>66</v>
      </c>
      <c r="E34" s="3"/>
      <c r="F34" s="7"/>
      <c r="G34" s="8"/>
    </row>
    <row r="35" spans="1:7">
      <c r="A35" s="3">
        <v>37</v>
      </c>
      <c r="B35" s="3" t="s">
        <v>53</v>
      </c>
      <c r="C35" s="3"/>
      <c r="D35" s="3" t="s">
        <v>67</v>
      </c>
      <c r="E35" s="3"/>
      <c r="F35" s="7"/>
      <c r="G35" s="8"/>
    </row>
    <row r="36" ht="143.05" spans="1:7">
      <c r="A36" s="3">
        <v>38</v>
      </c>
      <c r="B36" s="3" t="s">
        <v>53</v>
      </c>
      <c r="C36" s="3" t="s">
        <v>68</v>
      </c>
      <c r="D36" s="3" t="s">
        <v>69</v>
      </c>
      <c r="E36" s="3"/>
      <c r="F36" s="7" t="str">
        <f>_xlfn.DISPIMG("ID_D8461DE24B9E470A9EE9760FFC658E55",1)</f>
        <v>=DISPIMG("ID_D8461DE24B9E470A9EE9760FFC658E55",1)</v>
      </c>
      <c r="G36" s="8" t="s">
        <v>70</v>
      </c>
    </row>
    <row r="37" ht="133.6" spans="1:7">
      <c r="A37" s="3">
        <v>39</v>
      </c>
      <c r="B37" s="3" t="s">
        <v>53</v>
      </c>
      <c r="C37" s="3"/>
      <c r="D37" s="3" t="s">
        <v>71</v>
      </c>
      <c r="E37" s="3"/>
      <c r="F37" s="7" t="str">
        <f>_xlfn.DISPIMG("ID_29062497E9484006B1B8238B3C4F1AC9",1)</f>
        <v>=DISPIMG("ID_29062497E9484006B1B8238B3C4F1AC9",1)</v>
      </c>
      <c r="G37" s="8" t="s">
        <v>72</v>
      </c>
    </row>
    <row r="38" spans="1:7">
      <c r="A38" s="3">
        <v>40</v>
      </c>
      <c r="B38" s="3" t="s">
        <v>53</v>
      </c>
      <c r="C38" s="3"/>
      <c r="D38" s="3" t="s">
        <v>73</v>
      </c>
      <c r="E38" s="3"/>
      <c r="G38" s="8"/>
    </row>
    <row r="39" ht="149.3" spans="1:7">
      <c r="A39" s="3">
        <v>41</v>
      </c>
      <c r="B39" s="3" t="s">
        <v>53</v>
      </c>
      <c r="C39" s="3"/>
      <c r="D39" s="3" t="s">
        <v>74</v>
      </c>
      <c r="E39" s="3"/>
      <c r="F39" s="7" t="str">
        <f>_xlfn.DISPIMG("ID_FAD496D5910B472E9EE786B91C9A6321",1)</f>
        <v>=DISPIMG("ID_FAD496D5910B472E9EE786B91C9A6321",1)</v>
      </c>
      <c r="G39" s="8" t="s">
        <v>75</v>
      </c>
    </row>
    <row r="40" ht="169.05" spans="1:7">
      <c r="A40" s="3">
        <v>42</v>
      </c>
      <c r="B40" s="3" t="s">
        <v>53</v>
      </c>
      <c r="C40" s="3" t="s">
        <v>76</v>
      </c>
      <c r="D40" s="3" t="s">
        <v>77</v>
      </c>
      <c r="E40" s="3"/>
      <c r="F40" s="7" t="str">
        <f>_xlfn.DISPIMG("ID_9F6AC344A0EB49C7878705E3BEF93D3A",1)</f>
        <v>=DISPIMG("ID_9F6AC344A0EB49C7878705E3BEF93D3A",1)</v>
      </c>
      <c r="G40" s="8" t="s">
        <v>78</v>
      </c>
    </row>
    <row r="41" spans="1:7">
      <c r="A41" s="3">
        <v>43</v>
      </c>
      <c r="B41" s="3" t="s">
        <v>53</v>
      </c>
      <c r="C41" s="3"/>
      <c r="D41" s="3" t="s">
        <v>79</v>
      </c>
      <c r="E41" s="3"/>
      <c r="F41" s="7"/>
      <c r="G41" s="8"/>
    </row>
    <row r="42" ht="148.35" spans="1:7">
      <c r="A42" s="3">
        <v>44</v>
      </c>
      <c r="B42" s="3" t="s">
        <v>53</v>
      </c>
      <c r="C42" s="3"/>
      <c r="D42" s="3" t="s">
        <v>80</v>
      </c>
      <c r="E42" s="3"/>
      <c r="F42" s="7" t="str">
        <f>_xlfn.DISPIMG("ID_52963A9384A642FFA52944589B98CFA2",1)</f>
        <v>=DISPIMG("ID_52963A9384A642FFA52944589B98CFA2",1)</v>
      </c>
      <c r="G42" s="8" t="s">
        <v>81</v>
      </c>
    </row>
    <row r="43" spans="1:7">
      <c r="A43" s="3">
        <v>45</v>
      </c>
      <c r="B43" s="3" t="s">
        <v>53</v>
      </c>
      <c r="C43" s="3"/>
      <c r="D43" s="3" t="s">
        <v>82</v>
      </c>
      <c r="E43" s="3"/>
      <c r="F43" s="7"/>
      <c r="G43" s="8"/>
    </row>
    <row r="44" spans="1:7">
      <c r="A44" s="3">
        <v>46</v>
      </c>
      <c r="B44" s="3" t="s">
        <v>7</v>
      </c>
      <c r="C44" s="3" t="s">
        <v>83</v>
      </c>
      <c r="D44" s="3" t="s">
        <v>84</v>
      </c>
      <c r="E44" s="3"/>
      <c r="F44" s="7"/>
      <c r="G44" s="8"/>
    </row>
    <row r="45" spans="1:7">
      <c r="A45" s="3">
        <v>47</v>
      </c>
      <c r="B45" s="3" t="s">
        <v>7</v>
      </c>
      <c r="C45" s="3"/>
      <c r="D45" s="3" t="s">
        <v>85</v>
      </c>
      <c r="E45" s="3"/>
      <c r="F45" s="7"/>
      <c r="G45" s="8"/>
    </row>
    <row r="46" spans="1:7">
      <c r="A46" s="3">
        <v>48</v>
      </c>
      <c r="B46" s="3" t="s">
        <v>7</v>
      </c>
      <c r="C46" s="3"/>
      <c r="D46" s="3" t="s">
        <v>86</v>
      </c>
      <c r="E46" s="3"/>
      <c r="F46" s="7"/>
      <c r="G46" s="8"/>
    </row>
    <row r="47" spans="1:7">
      <c r="A47" s="3">
        <v>49</v>
      </c>
      <c r="B47" s="3" t="s">
        <v>7</v>
      </c>
      <c r="C47" s="3"/>
      <c r="D47" s="3" t="s">
        <v>87</v>
      </c>
      <c r="E47" s="3"/>
      <c r="F47" s="7"/>
      <c r="G47" s="8"/>
    </row>
    <row r="48" spans="1:7">
      <c r="A48" s="3">
        <v>50</v>
      </c>
      <c r="B48" s="3" t="s">
        <v>53</v>
      </c>
      <c r="C48" s="3" t="s">
        <v>88</v>
      </c>
      <c r="D48" s="3" t="s">
        <v>89</v>
      </c>
      <c r="E48" s="3"/>
      <c r="F48" s="7"/>
      <c r="G48" s="8"/>
    </row>
    <row r="49" spans="1:7">
      <c r="A49" s="3">
        <v>51</v>
      </c>
      <c r="B49" s="3" t="s">
        <v>53</v>
      </c>
      <c r="C49" s="3"/>
      <c r="D49" s="3" t="s">
        <v>90</v>
      </c>
      <c r="E49" s="3"/>
      <c r="F49" s="7"/>
      <c r="G49" s="8"/>
    </row>
    <row r="50" spans="1:7">
      <c r="A50" s="3">
        <v>52</v>
      </c>
      <c r="B50" s="3" t="s">
        <v>53</v>
      </c>
      <c r="C50" s="3"/>
      <c r="D50" s="3" t="s">
        <v>91</v>
      </c>
      <c r="E50" s="3"/>
      <c r="F50" s="7"/>
      <c r="G50" s="8"/>
    </row>
    <row r="51" spans="1:7">
      <c r="A51" s="3">
        <v>53</v>
      </c>
      <c r="B51" s="3" t="s">
        <v>53</v>
      </c>
      <c r="C51" s="3"/>
      <c r="D51" s="9" t="s">
        <v>92</v>
      </c>
      <c r="E51" s="3" t="s">
        <v>93</v>
      </c>
      <c r="F51" s="7"/>
      <c r="G51" s="8"/>
    </row>
    <row r="52" spans="1:7">
      <c r="A52" s="3">
        <v>54</v>
      </c>
      <c r="B52" s="3" t="s">
        <v>53</v>
      </c>
      <c r="C52" s="3"/>
      <c r="D52" s="10"/>
      <c r="E52" s="3" t="s">
        <v>94</v>
      </c>
      <c r="F52" s="7"/>
      <c r="G52" s="8"/>
    </row>
    <row r="53" spans="1:7">
      <c r="A53" s="3">
        <v>55</v>
      </c>
      <c r="B53" s="3" t="s">
        <v>53</v>
      </c>
      <c r="C53" s="3"/>
      <c r="D53" s="3" t="s">
        <v>95</v>
      </c>
      <c r="E53" s="3"/>
      <c r="F53" s="7"/>
      <c r="G53" s="8"/>
    </row>
    <row r="54" spans="1:7">
      <c r="A54" s="3">
        <v>56</v>
      </c>
      <c r="B54" s="3" t="s">
        <v>7</v>
      </c>
      <c r="C54" s="3"/>
      <c r="D54" s="9" t="s">
        <v>96</v>
      </c>
      <c r="E54" s="3" t="s">
        <v>97</v>
      </c>
      <c r="F54" s="7"/>
      <c r="G54" s="8"/>
    </row>
    <row r="55" spans="1:7">
      <c r="A55" s="3">
        <v>57</v>
      </c>
      <c r="B55" s="3" t="s">
        <v>7</v>
      </c>
      <c r="C55" s="3"/>
      <c r="D55" s="10"/>
      <c r="E55" s="3" t="s">
        <v>98</v>
      </c>
      <c r="F55" s="7"/>
      <c r="G55" s="8"/>
    </row>
    <row r="56" spans="1:7">
      <c r="A56" s="3">
        <v>58</v>
      </c>
      <c r="B56" s="3" t="s">
        <v>7</v>
      </c>
      <c r="C56" s="3"/>
      <c r="D56" s="3" t="s">
        <v>99</v>
      </c>
      <c r="E56" s="3"/>
      <c r="F56" s="7"/>
      <c r="G56" s="8"/>
    </row>
    <row r="57" spans="1:7">
      <c r="A57" s="3">
        <v>59</v>
      </c>
      <c r="B57" s="3" t="s">
        <v>53</v>
      </c>
      <c r="C57" s="3" t="s">
        <v>100</v>
      </c>
      <c r="D57" s="3" t="s">
        <v>101</v>
      </c>
      <c r="E57" s="3"/>
      <c r="F57" s="7"/>
      <c r="G57" s="8"/>
    </row>
    <row r="58" spans="1:7">
      <c r="A58" s="3">
        <v>60</v>
      </c>
      <c r="B58" s="3" t="s">
        <v>53</v>
      </c>
      <c r="C58" s="3" t="s">
        <v>102</v>
      </c>
      <c r="D58" s="3" t="s">
        <v>103</v>
      </c>
      <c r="E58" s="3"/>
      <c r="F58" s="7"/>
      <c r="G58" s="8"/>
    </row>
    <row r="59" spans="1:7">
      <c r="A59" s="3">
        <v>61</v>
      </c>
      <c r="B59" s="3" t="s">
        <v>53</v>
      </c>
      <c r="C59" s="3"/>
      <c r="D59" s="3" t="s">
        <v>104</v>
      </c>
      <c r="E59" s="3"/>
      <c r="F59" s="7"/>
      <c r="G59" s="8"/>
    </row>
    <row r="60" spans="1:7">
      <c r="A60" s="3">
        <v>62</v>
      </c>
      <c r="B60" s="3" t="s">
        <v>53</v>
      </c>
      <c r="C60" s="3" t="s">
        <v>105</v>
      </c>
      <c r="D60" s="3" t="s">
        <v>106</v>
      </c>
      <c r="E60" s="3"/>
      <c r="F60" s="7"/>
      <c r="G60" s="8"/>
    </row>
    <row r="61" spans="1:7">
      <c r="A61" s="3">
        <v>63</v>
      </c>
      <c r="B61" s="3" t="s">
        <v>53</v>
      </c>
      <c r="C61" s="3"/>
      <c r="D61" s="3" t="s">
        <v>107</v>
      </c>
      <c r="E61" s="3"/>
      <c r="F61" s="7"/>
      <c r="G61" s="8"/>
    </row>
    <row r="62" spans="1:7">
      <c r="A62" s="3">
        <v>64</v>
      </c>
      <c r="B62" s="3" t="s">
        <v>53</v>
      </c>
      <c r="C62" s="3"/>
      <c r="D62" s="3" t="s">
        <v>108</v>
      </c>
      <c r="E62" s="3"/>
      <c r="F62" s="7"/>
      <c r="G62" s="8"/>
    </row>
    <row r="63" spans="1:7">
      <c r="A63" s="3">
        <v>65</v>
      </c>
      <c r="B63" s="3" t="s">
        <v>53</v>
      </c>
      <c r="C63" s="3"/>
      <c r="D63" s="3" t="s">
        <v>109</v>
      </c>
      <c r="E63" s="3"/>
      <c r="F63" s="7"/>
      <c r="G63" s="8"/>
    </row>
    <row r="64" spans="1:7">
      <c r="A64" s="3">
        <v>66</v>
      </c>
      <c r="B64" s="3" t="s">
        <v>53</v>
      </c>
      <c r="C64" s="3"/>
      <c r="D64" s="3" t="s">
        <v>110</v>
      </c>
      <c r="E64" s="3"/>
      <c r="F64" s="7"/>
      <c r="G64" s="8"/>
    </row>
    <row r="65" spans="1:7">
      <c r="A65" s="3">
        <v>67</v>
      </c>
      <c r="B65" s="3" t="s">
        <v>53</v>
      </c>
      <c r="C65" s="3"/>
      <c r="D65" s="3" t="s">
        <v>111</v>
      </c>
      <c r="E65" s="3"/>
      <c r="F65" s="7"/>
      <c r="G65" s="8"/>
    </row>
    <row r="66" spans="1:7">
      <c r="A66" s="3">
        <v>68</v>
      </c>
      <c r="B66" s="3" t="s">
        <v>53</v>
      </c>
      <c r="C66" s="3" t="s">
        <v>112</v>
      </c>
      <c r="D66" s="3" t="s">
        <v>113</v>
      </c>
      <c r="E66" s="3"/>
      <c r="F66" s="7"/>
      <c r="G66" s="8"/>
    </row>
    <row r="67" spans="1:7">
      <c r="A67" s="3">
        <v>69</v>
      </c>
      <c r="B67" s="3" t="s">
        <v>53</v>
      </c>
      <c r="C67" s="3"/>
      <c r="D67" s="3" t="s">
        <v>114</v>
      </c>
      <c r="E67" s="3"/>
      <c r="F67" s="7"/>
      <c r="G67" s="8"/>
    </row>
    <row r="68" spans="1:7">
      <c r="A68" s="3">
        <v>70</v>
      </c>
      <c r="B68" s="3" t="s">
        <v>53</v>
      </c>
      <c r="C68" s="3" t="s">
        <v>115</v>
      </c>
      <c r="D68" s="3" t="s">
        <v>116</v>
      </c>
      <c r="E68" s="3"/>
      <c r="F68" s="7"/>
      <c r="G68" s="8"/>
    </row>
    <row r="69" spans="1:7">
      <c r="A69" s="3">
        <v>71</v>
      </c>
      <c r="B69" s="3" t="s">
        <v>53</v>
      </c>
      <c r="C69" s="3"/>
      <c r="D69" s="3" t="s">
        <v>117</v>
      </c>
      <c r="E69" s="3"/>
      <c r="F69" s="7"/>
      <c r="G69" s="8"/>
    </row>
    <row r="70" spans="1:7">
      <c r="A70" s="3">
        <v>72</v>
      </c>
      <c r="B70" s="3" t="s">
        <v>53</v>
      </c>
      <c r="C70" s="3"/>
      <c r="D70" s="3" t="s">
        <v>118</v>
      </c>
      <c r="E70" s="3"/>
      <c r="F70" s="7"/>
      <c r="G70" s="8"/>
    </row>
    <row r="71" spans="1:7">
      <c r="A71" s="3">
        <v>73</v>
      </c>
      <c r="B71" s="3" t="s">
        <v>53</v>
      </c>
      <c r="C71" s="3"/>
      <c r="D71" s="3" t="s">
        <v>119</v>
      </c>
      <c r="E71" s="3"/>
      <c r="F71" s="7"/>
      <c r="G71" s="8"/>
    </row>
    <row r="72" spans="1:7">
      <c r="A72" s="3">
        <v>74</v>
      </c>
      <c r="B72" s="3" t="s">
        <v>53</v>
      </c>
      <c r="C72" s="3"/>
      <c r="D72" s="3" t="s">
        <v>120</v>
      </c>
      <c r="E72" s="3" t="s">
        <v>121</v>
      </c>
      <c r="F72" s="7"/>
      <c r="G72" s="8"/>
    </row>
    <row r="73" spans="1:7">
      <c r="A73" s="3">
        <v>75</v>
      </c>
      <c r="B73" s="3" t="s">
        <v>53</v>
      </c>
      <c r="C73" s="3"/>
      <c r="D73" s="3"/>
      <c r="E73" s="3" t="s">
        <v>122</v>
      </c>
      <c r="F73" s="7"/>
      <c r="G73" s="8"/>
    </row>
    <row r="74" spans="1:7">
      <c r="A74" s="3">
        <v>76</v>
      </c>
      <c r="B74" s="3" t="s">
        <v>53</v>
      </c>
      <c r="C74" s="3"/>
      <c r="D74" s="3"/>
      <c r="E74" s="3" t="s">
        <v>123</v>
      </c>
      <c r="F74" s="7"/>
      <c r="G74" s="8"/>
    </row>
    <row r="75" spans="1:7">
      <c r="A75" s="3">
        <v>77</v>
      </c>
      <c r="B75" s="3" t="s">
        <v>53</v>
      </c>
      <c r="C75" s="3"/>
      <c r="D75" s="3" t="s">
        <v>124</v>
      </c>
      <c r="E75" s="3"/>
      <c r="F75" s="7"/>
      <c r="G75" s="8"/>
    </row>
    <row r="76" spans="1:7">
      <c r="A76" s="3">
        <v>78</v>
      </c>
      <c r="B76" s="3" t="s">
        <v>7</v>
      </c>
      <c r="C76" s="3"/>
      <c r="D76" s="3" t="s">
        <v>125</v>
      </c>
      <c r="E76" s="3"/>
      <c r="F76" s="7"/>
      <c r="G76" s="8"/>
    </row>
    <row r="77" spans="1:7">
      <c r="A77" s="3">
        <v>79</v>
      </c>
      <c r="B77" s="3" t="s">
        <v>53</v>
      </c>
      <c r="C77" s="3"/>
      <c r="D77" s="3" t="s">
        <v>126</v>
      </c>
      <c r="E77" s="3"/>
      <c r="F77" s="7"/>
      <c r="G77" s="8"/>
    </row>
    <row r="78" spans="1:7">
      <c r="A78" s="3">
        <v>80</v>
      </c>
      <c r="B78" s="3" t="s">
        <v>53</v>
      </c>
      <c r="C78" s="3"/>
      <c r="D78" s="3" t="s">
        <v>127</v>
      </c>
      <c r="E78" s="3"/>
      <c r="F78" s="7"/>
      <c r="G78" s="8"/>
    </row>
    <row r="79" spans="1:7">
      <c r="A79" s="3">
        <v>81</v>
      </c>
      <c r="B79" s="3" t="s">
        <v>53</v>
      </c>
      <c r="C79" s="3" t="s">
        <v>128</v>
      </c>
      <c r="D79" s="3" t="s">
        <v>129</v>
      </c>
      <c r="E79" s="3"/>
      <c r="F79" s="7"/>
      <c r="G79" s="8"/>
    </row>
    <row r="80" spans="1:7">
      <c r="A80" s="3">
        <v>82</v>
      </c>
      <c r="B80" s="3" t="s">
        <v>53</v>
      </c>
      <c r="C80" s="3"/>
      <c r="D80" s="3" t="s">
        <v>130</v>
      </c>
      <c r="E80" s="3"/>
      <c r="F80" s="7"/>
      <c r="G80" s="8"/>
    </row>
    <row r="81" spans="1:7">
      <c r="A81" s="3">
        <v>83</v>
      </c>
      <c r="B81" s="3" t="s">
        <v>53</v>
      </c>
      <c r="C81" s="3"/>
      <c r="D81" s="3" t="s">
        <v>131</v>
      </c>
      <c r="E81" s="3"/>
      <c r="F81" s="7"/>
      <c r="G81" s="8"/>
    </row>
    <row r="82" spans="1:7">
      <c r="A82" s="3">
        <v>84</v>
      </c>
      <c r="B82" s="3" t="s">
        <v>53</v>
      </c>
      <c r="C82" s="3" t="s">
        <v>132</v>
      </c>
      <c r="D82" s="3" t="s">
        <v>133</v>
      </c>
      <c r="E82" s="3" t="s">
        <v>134</v>
      </c>
      <c r="F82" s="7"/>
      <c r="G82" s="8"/>
    </row>
    <row r="83" spans="1:7">
      <c r="A83" s="3">
        <v>85</v>
      </c>
      <c r="B83" s="3" t="s">
        <v>53</v>
      </c>
      <c r="C83" s="3"/>
      <c r="D83" s="3"/>
      <c r="E83" s="3" t="s">
        <v>135</v>
      </c>
      <c r="F83" s="7"/>
      <c r="G83" s="8"/>
    </row>
    <row r="84" spans="1:7">
      <c r="A84" s="3">
        <v>86</v>
      </c>
      <c r="B84" s="3" t="s">
        <v>53</v>
      </c>
      <c r="C84" s="3"/>
      <c r="D84" s="3" t="s">
        <v>136</v>
      </c>
      <c r="E84" s="3" t="s">
        <v>137</v>
      </c>
      <c r="F84" s="7"/>
      <c r="G84" s="8"/>
    </row>
    <row r="85" spans="1:7">
      <c r="A85" s="3">
        <v>87</v>
      </c>
      <c r="B85" s="3" t="s">
        <v>53</v>
      </c>
      <c r="C85" s="3"/>
      <c r="D85" s="3"/>
      <c r="E85" s="3" t="s">
        <v>138</v>
      </c>
      <c r="F85" s="7"/>
      <c r="G85" s="8"/>
    </row>
    <row r="86" spans="1:7">
      <c r="A86" s="3">
        <v>88</v>
      </c>
      <c r="B86" s="3" t="s">
        <v>53</v>
      </c>
      <c r="C86" s="3"/>
      <c r="D86" s="3"/>
      <c r="E86" s="3" t="s">
        <v>139</v>
      </c>
      <c r="F86" s="7"/>
      <c r="G86" s="8"/>
    </row>
    <row r="87" spans="1:7">
      <c r="A87" s="3">
        <v>89</v>
      </c>
      <c r="B87" s="3" t="s">
        <v>53</v>
      </c>
      <c r="C87" s="3"/>
      <c r="D87" s="3"/>
      <c r="E87" s="3" t="s">
        <v>140</v>
      </c>
      <c r="F87" s="7"/>
      <c r="G87" s="8"/>
    </row>
    <row r="88" spans="1:7">
      <c r="A88" s="3">
        <v>90</v>
      </c>
      <c r="B88" s="3" t="s">
        <v>53</v>
      </c>
      <c r="C88" s="3"/>
      <c r="D88" s="3" t="s">
        <v>141</v>
      </c>
      <c r="E88" s="3" t="s">
        <v>142</v>
      </c>
      <c r="F88" s="7"/>
      <c r="G88" s="8"/>
    </row>
    <row r="89" spans="1:7">
      <c r="A89" s="3">
        <v>91</v>
      </c>
      <c r="B89" s="3" t="s">
        <v>53</v>
      </c>
      <c r="C89" s="3"/>
      <c r="D89" s="3"/>
      <c r="E89" s="3" t="s">
        <v>143</v>
      </c>
      <c r="F89" s="7"/>
      <c r="G89" s="8"/>
    </row>
    <row r="90" spans="1:7">
      <c r="A90" s="3">
        <v>92</v>
      </c>
      <c r="B90" s="3" t="s">
        <v>53</v>
      </c>
      <c r="C90" s="3"/>
      <c r="D90" s="3"/>
      <c r="E90" s="3" t="s">
        <v>144</v>
      </c>
      <c r="F90" s="7"/>
      <c r="G90" s="8"/>
    </row>
    <row r="91" spans="1:7">
      <c r="A91" s="3">
        <v>93</v>
      </c>
      <c r="B91" s="3" t="s">
        <v>53</v>
      </c>
      <c r="C91" s="3"/>
      <c r="D91" s="3"/>
      <c r="E91" s="3" t="s">
        <v>145</v>
      </c>
      <c r="F91" s="7"/>
      <c r="G91" s="8"/>
    </row>
    <row r="92" spans="1:7">
      <c r="A92" s="3">
        <v>94</v>
      </c>
      <c r="B92" s="3" t="s">
        <v>53</v>
      </c>
      <c r="C92" s="3" t="s">
        <v>146</v>
      </c>
      <c r="D92" s="3" t="s">
        <v>147</v>
      </c>
      <c r="E92" s="3"/>
      <c r="F92" s="7"/>
      <c r="G92" s="8"/>
    </row>
    <row r="93" spans="1:7">
      <c r="A93" s="3">
        <v>95</v>
      </c>
      <c r="B93" s="3" t="s">
        <v>53</v>
      </c>
      <c r="C93" s="3"/>
      <c r="D93" s="3" t="s">
        <v>148</v>
      </c>
      <c r="E93" s="3"/>
      <c r="F93" s="7"/>
      <c r="G93" s="8"/>
    </row>
    <row r="94" spans="1:7">
      <c r="A94" s="3">
        <v>96</v>
      </c>
      <c r="B94" s="3" t="s">
        <v>53</v>
      </c>
      <c r="C94" s="3"/>
      <c r="D94" s="3" t="s">
        <v>149</v>
      </c>
      <c r="E94" s="3"/>
      <c r="F94" s="7"/>
      <c r="G94" s="8"/>
    </row>
    <row r="95" spans="1:7">
      <c r="A95" s="3">
        <v>97</v>
      </c>
      <c r="B95" s="3" t="s">
        <v>53</v>
      </c>
      <c r="C95" s="3"/>
      <c r="D95" s="3" t="s">
        <v>150</v>
      </c>
      <c r="E95" s="3"/>
      <c r="F95" s="7"/>
      <c r="G95" s="8"/>
    </row>
    <row r="96" spans="1:7">
      <c r="A96" s="3">
        <v>98</v>
      </c>
      <c r="B96" s="3" t="s">
        <v>7</v>
      </c>
      <c r="C96" s="3" t="s">
        <v>151</v>
      </c>
      <c r="D96" s="3" t="s">
        <v>152</v>
      </c>
      <c r="E96" s="3"/>
      <c r="F96" s="7"/>
      <c r="G96" s="8"/>
    </row>
    <row r="97" spans="1:7">
      <c r="A97" s="3">
        <v>99</v>
      </c>
      <c r="B97" s="3" t="s">
        <v>7</v>
      </c>
      <c r="C97" s="3"/>
      <c r="D97" s="3" t="s">
        <v>153</v>
      </c>
      <c r="E97" s="3"/>
      <c r="F97" s="7"/>
      <c r="G97" s="8"/>
    </row>
    <row r="98" spans="1:7">
      <c r="A98" s="3">
        <v>100</v>
      </c>
      <c r="B98" s="3" t="s">
        <v>7</v>
      </c>
      <c r="C98" s="3"/>
      <c r="D98" s="3" t="s">
        <v>154</v>
      </c>
      <c r="E98" s="3"/>
      <c r="F98" s="7"/>
      <c r="G98" s="8"/>
    </row>
    <row r="99" spans="1:7">
      <c r="A99" s="3">
        <v>101</v>
      </c>
      <c r="B99" s="3" t="s">
        <v>53</v>
      </c>
      <c r="C99" s="9" t="s">
        <v>155</v>
      </c>
      <c r="D99" s="3" t="s">
        <v>156</v>
      </c>
      <c r="E99" s="3"/>
      <c r="F99" s="7"/>
      <c r="G99" s="8"/>
    </row>
    <row r="100" spans="1:7">
      <c r="A100" s="3">
        <v>102</v>
      </c>
      <c r="B100" s="3" t="s">
        <v>53</v>
      </c>
      <c r="C100" s="11"/>
      <c r="D100" s="3" t="s">
        <v>157</v>
      </c>
      <c r="E100" s="3"/>
      <c r="F100" s="7"/>
      <c r="G100" s="8"/>
    </row>
    <row r="101" spans="1:7">
      <c r="A101" s="3">
        <v>103</v>
      </c>
      <c r="B101" s="3" t="s">
        <v>53</v>
      </c>
      <c r="C101" s="11"/>
      <c r="D101" s="3" t="s">
        <v>158</v>
      </c>
      <c r="E101" s="3"/>
      <c r="F101" s="7"/>
      <c r="G101" s="8"/>
    </row>
    <row r="102" spans="1:7">
      <c r="A102" s="3">
        <v>104</v>
      </c>
      <c r="B102" s="3" t="s">
        <v>53</v>
      </c>
      <c r="C102" s="11"/>
      <c r="D102" s="3" t="s">
        <v>159</v>
      </c>
      <c r="E102" s="3" t="s">
        <v>160</v>
      </c>
      <c r="F102" s="7"/>
      <c r="G102" s="8"/>
    </row>
    <row r="103" spans="1:7">
      <c r="A103" s="3">
        <v>105</v>
      </c>
      <c r="B103" s="3" t="s">
        <v>53</v>
      </c>
      <c r="C103" s="11"/>
      <c r="D103" s="3"/>
      <c r="E103" s="3" t="s">
        <v>161</v>
      </c>
      <c r="F103" s="7"/>
      <c r="G103" s="8"/>
    </row>
    <row r="104" spans="1:7">
      <c r="A104" s="3">
        <v>106</v>
      </c>
      <c r="B104" s="3" t="s">
        <v>53</v>
      </c>
      <c r="C104" s="11"/>
      <c r="D104" s="3" t="s">
        <v>162</v>
      </c>
      <c r="E104" s="12" t="s">
        <v>157</v>
      </c>
      <c r="F104" s="7"/>
      <c r="G104" s="8"/>
    </row>
    <row r="105" spans="1:7">
      <c r="A105" s="3">
        <v>107</v>
      </c>
      <c r="B105" s="3" t="s">
        <v>53</v>
      </c>
      <c r="C105" s="10"/>
      <c r="D105" s="3"/>
      <c r="E105" s="12" t="s">
        <v>158</v>
      </c>
      <c r="F105" s="7"/>
      <c r="G105" s="8"/>
    </row>
  </sheetData>
  <mergeCells count="27">
    <mergeCell ref="C13:C18"/>
    <mergeCell ref="C19:C25"/>
    <mergeCell ref="C26:C32"/>
    <mergeCell ref="C33:C35"/>
    <mergeCell ref="C36:C39"/>
    <mergeCell ref="C40:C43"/>
    <mergeCell ref="C44:C47"/>
    <mergeCell ref="C48:C56"/>
    <mergeCell ref="C58:C59"/>
    <mergeCell ref="C60:C65"/>
    <mergeCell ref="C66:C67"/>
    <mergeCell ref="C68:C78"/>
    <mergeCell ref="C79:C81"/>
    <mergeCell ref="C82:C91"/>
    <mergeCell ref="C92:C95"/>
    <mergeCell ref="C96:C98"/>
    <mergeCell ref="C99:C105"/>
    <mergeCell ref="D26:D27"/>
    <mergeCell ref="D29:D32"/>
    <mergeCell ref="D51:D52"/>
    <mergeCell ref="D54:D55"/>
    <mergeCell ref="D72:D74"/>
    <mergeCell ref="D82:D83"/>
    <mergeCell ref="D84:D87"/>
    <mergeCell ref="D88:D91"/>
    <mergeCell ref="D102:D103"/>
    <mergeCell ref="D104:D105"/>
  </mergeCells>
  <conditionalFormatting sqref="E1">
    <cfRule type="duplicateValues" dxfId="0" priority="3"/>
  </conditionalFormatting>
  <conditionalFormatting sqref="F1:G1">
    <cfRule type="duplicateValues" dxfId="0" priority="1"/>
  </conditionalFormatting>
  <conditionalFormatting sqref="D1:D51 D56:D99 D102 D106:D1048576 E54:E55 D53">
    <cfRule type="duplicateValues" dxfId="0" priority="4"/>
  </conditionalFormatting>
  <pageMargins left="0.7" right="0.7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xxbguanliyuan</dc:creator>
  <cp:lastModifiedBy>姚明</cp:lastModifiedBy>
  <dcterms:created xsi:type="dcterms:W3CDTF">2024-05-22T08:00:00Z</dcterms:created>
  <dcterms:modified xsi:type="dcterms:W3CDTF">2024-07-29T04:05:18Z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2AD0E0C181334E59BA7AA1C338E721E3</vt:lpwstr>
  </property>
  <property fmtid="{D5CDD505-2E9C-101B-9397-08002B2CF9AE}" pid="3" name="KSOProductBuildVer">
    <vt:lpwstr>2052-12.1.0.17813</vt:lpwstr>
  </property>
</Properties>
</file>